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...รายงานการเงินประจำเดือน\2.งบทดลอง\"/>
    </mc:Choice>
  </mc:AlternateContent>
  <bookViews>
    <workbookView xWindow="120" yWindow="165" windowWidth="20115" windowHeight="7680" activeTab="2"/>
  </bookViews>
  <sheets>
    <sheet name="มี.ค" sheetId="4" r:id="rId1"/>
    <sheet name="เม.ย." sheetId="5" r:id="rId2"/>
    <sheet name="พ.ค." sheetId="6" r:id="rId3"/>
  </sheets>
  <definedNames>
    <definedName name="_xlnm.Print_Titles" localSheetId="0">มี.ค!$1:$4</definedName>
  </definedNames>
  <calcPr calcId="152511"/>
</workbook>
</file>

<file path=xl/calcChain.xml><?xml version="1.0" encoding="utf-8"?>
<calcChain xmlns="http://schemas.openxmlformats.org/spreadsheetml/2006/main">
  <c r="D26" i="6" l="1"/>
  <c r="D25" i="6"/>
  <c r="D24" i="6"/>
  <c r="D23" i="6"/>
  <c r="D22" i="6"/>
  <c r="D18" i="6"/>
  <c r="E32" i="6" l="1"/>
  <c r="D12" i="6"/>
  <c r="E34" i="6" l="1"/>
  <c r="D34" i="6"/>
  <c r="G18" i="5"/>
  <c r="G19" i="5"/>
  <c r="G20" i="5"/>
  <c r="G21" i="5"/>
  <c r="G22" i="5"/>
  <c r="G23" i="5"/>
  <c r="G24" i="5"/>
  <c r="G25" i="5"/>
  <c r="G26" i="5"/>
  <c r="G17" i="5"/>
  <c r="E35" i="6" l="1"/>
  <c r="E28" i="5"/>
  <c r="D12" i="5"/>
  <c r="E32" i="5" l="1"/>
  <c r="E33" i="5"/>
  <c r="D25" i="5"/>
  <c r="D23" i="5"/>
  <c r="D20" i="5"/>
  <c r="D18" i="5"/>
  <c r="E34" i="5" l="1"/>
  <c r="D34" i="5"/>
  <c r="E36" i="5" l="1"/>
  <c r="E34" i="4"/>
  <c r="D34" i="4"/>
  <c r="E36" i="4" s="1"/>
</calcChain>
</file>

<file path=xl/sharedStrings.xml><?xml version="1.0" encoding="utf-8"?>
<sst xmlns="http://schemas.openxmlformats.org/spreadsheetml/2006/main" count="117" uniqueCount="41">
  <si>
    <t>สำนักงานเทศบาลตำบลหนองหลวง 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</si>
  <si>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</si>
  <si>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</si>
  <si>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</si>
  <si>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</si>
  <si>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</si>
  <si>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</si>
  <si>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</si>
  <si>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ธกส.ประจำ 302644058384</t>
  </si>
  <si>
    <t>กรุงไทย ออมทรัพย์ 440-1-06978-1</t>
  </si>
  <si>
    <t>ธ.ออมสิน  เผื่อเรียก 052960622372</t>
  </si>
  <si>
    <t>ธ.ออมสิน  เผื่อเรียก 020078163969</t>
  </si>
  <si>
    <t>ธ.ออมสินเงินฝากประจำ  12  เดือน  34296005095</t>
  </si>
  <si>
    <t>เงินทุนเส่งเสริมกิจการเทศบาล</t>
  </si>
  <si>
    <t>ลูกหนี้เงินยืมเศรษฐกิจชุมชน</t>
  </si>
  <si>
    <t>ลูกหนี้เงินยืมเงินสะสม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</si>
  <si>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</si>
  <si>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</si>
  <si>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</si>
  <si>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</si>
  <si>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</si>
  <si>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</si>
  <si>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</si>
  <si>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</si>
  <si>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</si>
  <si>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</si>
  <si>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รายจ่ายอื่น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</si>
  <si>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</si>
  <si>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</si>
  <si>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</si>
  <si>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</si>
  <si>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</si>
  <si>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เงินทุนสำรองเงินสะสม</t>
  </si>
  <si>
    <t>เงินสะสม</t>
  </si>
  <si>
    <t>รวมเป็นเงินทั้งสิ้น</t>
  </si>
  <si>
    <t>ณ  วันที่  31 มีนาคม  2560</t>
  </si>
  <si>
    <t>ธกส.ออมทรัพย์ 020027937739 (หลักประกันสุขภาพ)</t>
  </si>
  <si>
    <t xml:space="preserve">ลูกหนี้เงินยืมเงินงบประมาณ </t>
  </si>
  <si>
    <t>รายจ่ายรอจ่ายปี 2559</t>
  </si>
  <si>
    <t>ณ  วันที่  30  เมษายน  2560</t>
  </si>
  <si>
    <t>ณ  วันที่  31  พฤษภาคม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</si>
</sst>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2"/>
      <name val="TH Niramit AS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43" fontId="4" fillId="0" borderId="4" xfId="1" applyFont="1" applyBorder="1"/>
    <xf numFmtId="43" fontId="4" fillId="0" borderId="6" xfId="1" applyFont="1" applyBorder="1"/>
    <xf numFmtId="43" fontId="3" fillId="0" borderId="6" xfId="1" applyFont="1" applyBorder="1"/>
    <xf numFmtId="0" fontId="4" fillId="0" borderId="7" xfId="0" applyFont="1" applyBorder="1"/>
    <xf numFmtId="43" fontId="4" fillId="0" borderId="8" xfId="1" applyFont="1" applyBorder="1"/>
    <xf numFmtId="43" fontId="3" fillId="0" borderId="10" xfId="1" applyFont="1" applyBorder="1"/>
    <xf numFmtId="0" fontId="4" fillId="0" borderId="0" xfId="0" applyFont="1"/>
    <xf numFmtId="43" fontId="4" fillId="0" borderId="0" xfId="1" applyFont="1"/>
    <xf numFmtId="43" fontId="4" fillId="0" borderId="6" xfId="1" applyFont="1" applyFill="1" applyBorder="1"/>
    <xf numFmtId="0" fontId="0" fillId="0" borderId="0" xfId="0" applyBorder="1"/>
    <xf numFmtId="43" fontId="2" fillId="0" borderId="0" xfId="1" applyFont="1" applyBorder="1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13" sqref="F13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</cols>
  <sheetData>
    <row r="1" spans="1:5" ht="21" x14ac:dyDescent="0.2">
      <c r="A1" s="23" t="s">
        <v>0</v>
      </c>
      <c r="B1" s="23"/>
      <c r="C1" s="23"/>
      <c r="D1" s="23"/>
      <c r="E1" s="23"/>
    </row>
    <row r="2" spans="1:5" ht="21" x14ac:dyDescent="0.2">
      <c r="A2" s="23" t="s">
        <v>1</v>
      </c>
      <c r="B2" s="23"/>
      <c r="C2" s="23"/>
      <c r="D2" s="23"/>
      <c r="E2" s="23"/>
    </row>
    <row r="3" spans="1:5" ht="21" x14ac:dyDescent="0.2">
      <c r="A3" s="23" t="s">
        <v>35</v>
      </c>
      <c r="B3" s="23"/>
      <c r="C3" s="23"/>
      <c r="D3" s="23"/>
      <c r="E3" s="23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2689562.56</v>
      </c>
      <c r="E6" s="11"/>
    </row>
    <row r="7" spans="1:5" ht="21" x14ac:dyDescent="0.35">
      <c r="A7" s="7" t="s">
        <v>36</v>
      </c>
      <c r="B7" s="8"/>
      <c r="C7" s="9"/>
      <c r="D7" s="11">
        <v>1162.06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7652947.5499999998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v>2256163.3199999998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130400</v>
      </c>
      <c r="E15" s="11"/>
    </row>
    <row r="16" spans="1:5" ht="21" x14ac:dyDescent="0.35">
      <c r="A16" s="7" t="s">
        <v>37</v>
      </c>
      <c r="B16" s="8"/>
      <c r="C16" s="9"/>
      <c r="D16" s="11">
        <v>71500</v>
      </c>
      <c r="E16" s="11"/>
    </row>
    <row r="17" spans="1:5" ht="21" x14ac:dyDescent="0.35">
      <c r="A17" s="7" t="s">
        <v>16</v>
      </c>
      <c r="B17" s="8"/>
      <c r="C17" s="9"/>
      <c r="D17" s="11">
        <v>5549231</v>
      </c>
      <c r="E17" s="11"/>
    </row>
    <row r="18" spans="1:5" ht="21" x14ac:dyDescent="0.35">
      <c r="A18" s="7" t="s">
        <v>17</v>
      </c>
      <c r="B18" s="8"/>
      <c r="C18" s="9"/>
      <c r="D18" s="11">
        <v>1312320</v>
      </c>
      <c r="E18" s="11"/>
    </row>
    <row r="19" spans="1:5" ht="21" x14ac:dyDescent="0.35">
      <c r="A19" s="7" t="s">
        <v>18</v>
      </c>
      <c r="B19" s="8"/>
      <c r="C19" s="9"/>
      <c r="D19" s="18">
        <v>4658924</v>
      </c>
      <c r="E19" s="11"/>
    </row>
    <row r="20" spans="1:5" ht="21" x14ac:dyDescent="0.35">
      <c r="A20" s="7" t="s">
        <v>19</v>
      </c>
      <c r="B20" s="8"/>
      <c r="C20" s="9"/>
      <c r="D20" s="11">
        <v>85851</v>
      </c>
      <c r="E20" s="11"/>
    </row>
    <row r="21" spans="1:5" ht="21" x14ac:dyDescent="0.35">
      <c r="A21" s="7" t="s">
        <v>20</v>
      </c>
      <c r="B21" s="8"/>
      <c r="C21" s="9"/>
      <c r="D21" s="11">
        <v>1730541.38</v>
      </c>
      <c r="E21" s="11"/>
    </row>
    <row r="22" spans="1:5" ht="21" x14ac:dyDescent="0.35">
      <c r="A22" s="7" t="s">
        <v>21</v>
      </c>
      <c r="B22" s="8"/>
      <c r="C22" s="9"/>
      <c r="D22" s="11">
        <v>1163021.28</v>
      </c>
      <c r="E22" s="11"/>
    </row>
    <row r="23" spans="1:5" ht="21" x14ac:dyDescent="0.35">
      <c r="A23" s="7" t="s">
        <v>22</v>
      </c>
      <c r="B23" s="8"/>
      <c r="C23" s="9"/>
      <c r="D23" s="11">
        <v>338854.54</v>
      </c>
      <c r="E23" s="11"/>
    </row>
    <row r="24" spans="1:5" ht="21" x14ac:dyDescent="0.35">
      <c r="A24" s="7" t="s">
        <v>23</v>
      </c>
      <c r="B24" s="8"/>
      <c r="C24" s="9"/>
      <c r="D24" s="11">
        <v>251000</v>
      </c>
      <c r="E24" s="11"/>
    </row>
    <row r="25" spans="1:5" ht="21" x14ac:dyDescent="0.35">
      <c r="A25" s="7" t="s">
        <v>24</v>
      </c>
      <c r="B25" s="8"/>
      <c r="C25" s="9"/>
      <c r="D25" s="11">
        <v>2660700</v>
      </c>
      <c r="E25" s="11"/>
    </row>
    <row r="26" spans="1:5" ht="21" x14ac:dyDescent="0.35">
      <c r="A26" s="7" t="s">
        <v>25</v>
      </c>
      <c r="B26" s="8"/>
      <c r="C26" s="9"/>
      <c r="D26" s="11">
        <v>1461000</v>
      </c>
      <c r="E26" s="11"/>
    </row>
    <row r="27" spans="1:5" ht="21" x14ac:dyDescent="0.35">
      <c r="A27" s="7" t="s">
        <v>26</v>
      </c>
      <c r="B27" s="8"/>
      <c r="C27" s="9"/>
      <c r="D27" s="11">
        <v>0</v>
      </c>
      <c r="E27" s="11"/>
    </row>
    <row r="28" spans="1:5" ht="21" x14ac:dyDescent="0.35">
      <c r="A28" s="7" t="s">
        <v>27</v>
      </c>
      <c r="B28" s="8" t="s">
        <v>28</v>
      </c>
      <c r="C28" s="9"/>
      <c r="D28" s="11"/>
      <c r="E28" s="12">
        <v>23438963.469999999</v>
      </c>
    </row>
    <row r="29" spans="1:5" ht="21" x14ac:dyDescent="0.35">
      <c r="A29" s="7" t="s">
        <v>29</v>
      </c>
      <c r="B29" s="8" t="s">
        <v>30</v>
      </c>
      <c r="C29" s="9"/>
      <c r="D29" s="11"/>
      <c r="E29" s="12">
        <v>417854.33</v>
      </c>
    </row>
    <row r="30" spans="1:5" ht="21" x14ac:dyDescent="0.35">
      <c r="A30" s="7" t="s">
        <v>31</v>
      </c>
      <c r="B30" s="8"/>
      <c r="C30" s="9"/>
      <c r="D30" s="11"/>
      <c r="E30" s="11">
        <v>409289.08</v>
      </c>
    </row>
    <row r="31" spans="1:5" ht="21" x14ac:dyDescent="0.35">
      <c r="A31" s="7" t="s">
        <v>38</v>
      </c>
      <c r="B31" s="8"/>
      <c r="C31" s="9"/>
      <c r="D31" s="11"/>
      <c r="E31" s="11">
        <v>2982</v>
      </c>
    </row>
    <row r="32" spans="1:5" ht="21" x14ac:dyDescent="0.35">
      <c r="A32" s="7" t="s">
        <v>32</v>
      </c>
      <c r="B32" s="8"/>
      <c r="C32" s="9"/>
      <c r="D32" s="11"/>
      <c r="E32" s="11">
        <v>8054802.3300000001</v>
      </c>
    </row>
    <row r="33" spans="1:5" ht="21" x14ac:dyDescent="0.35">
      <c r="A33" s="13" t="s">
        <v>33</v>
      </c>
      <c r="B33" s="8"/>
      <c r="C33" s="9"/>
      <c r="D33" s="11"/>
      <c r="E33" s="14">
        <v>8584915.0700000003</v>
      </c>
    </row>
    <row r="34" spans="1:5" ht="21.75" thickBot="1" x14ac:dyDescent="0.4">
      <c r="A34" s="24" t="s">
        <v>34</v>
      </c>
      <c r="B34" s="25"/>
      <c r="C34" s="26"/>
      <c r="D34" s="15">
        <f>SUM(D5:D33)</f>
        <v>40908806.280000001</v>
      </c>
      <c r="E34" s="15">
        <f>SUM(E5:E33)</f>
        <v>40908806.279999994</v>
      </c>
    </row>
    <row r="35" spans="1:5" ht="21.75" thickTop="1" x14ac:dyDescent="0.35">
      <c r="A35" s="16"/>
      <c r="B35" s="16"/>
      <c r="C35" s="16"/>
      <c r="D35" s="17"/>
      <c r="E35" s="17"/>
    </row>
    <row r="36" spans="1:5" x14ac:dyDescent="0.8">
      <c r="E36" s="2">
        <f>D34-E34</f>
        <v>0</v>
      </c>
    </row>
  </sheetData>
  <mergeCells count="4">
    <mergeCell ref="A1:E1"/>
    <mergeCell ref="A2:E2"/>
    <mergeCell ref="A3:E3"/>
    <mergeCell ref="A34:C34"/>
  </mergeCells>
  <pageMargins left="0.35433070866141736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A4" sqref="A1:G1048576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  <col min="6" max="6" width="10.375" style="21" bestFit="1" customWidth="1"/>
    <col min="7" max="7" width="13.125" bestFit="1" customWidth="1"/>
  </cols>
  <sheetData>
    <row r="1" spans="1:5" ht="21" x14ac:dyDescent="0.2">
      <c r="A1" s="23" t="s">
        <v>0</v>
      </c>
      <c r="B1" s="23"/>
      <c r="C1" s="23"/>
      <c r="D1" s="23"/>
      <c r="E1" s="23"/>
    </row>
    <row r="2" spans="1:5" ht="21" x14ac:dyDescent="0.2">
      <c r="A2" s="23" t="s">
        <v>1</v>
      </c>
      <c r="B2" s="23"/>
      <c r="C2" s="23"/>
      <c r="D2" s="23"/>
      <c r="E2" s="23"/>
    </row>
    <row r="3" spans="1:5" ht="21" x14ac:dyDescent="0.2">
      <c r="A3" s="23" t="s">
        <v>39</v>
      </c>
      <c r="B3" s="23"/>
      <c r="C3" s="23"/>
      <c r="D3" s="23"/>
      <c r="E3" s="23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1796303.44</v>
      </c>
      <c r="E6" s="11"/>
    </row>
    <row r="7" spans="1:5" ht="21" x14ac:dyDescent="0.35">
      <c r="A7" s="7" t="s">
        <v>36</v>
      </c>
      <c r="B7" s="8"/>
      <c r="C7" s="9"/>
      <c r="D7" s="11">
        <v>1164.21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10013606.1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f>2282362.56-2039.62</f>
        <v>2280322.94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0</v>
      </c>
      <c r="E15" s="11"/>
    </row>
    <row r="16" spans="1:5" ht="21" x14ac:dyDescent="0.35">
      <c r="A16" s="7" t="s">
        <v>37</v>
      </c>
      <c r="B16" s="8"/>
      <c r="C16" s="9"/>
      <c r="D16" s="11">
        <v>0</v>
      </c>
      <c r="E16" s="11"/>
    </row>
    <row r="17" spans="1:7" ht="21" x14ac:dyDescent="0.35">
      <c r="A17" s="7" t="s">
        <v>16</v>
      </c>
      <c r="B17" s="8"/>
      <c r="C17" s="9"/>
      <c r="D17" s="11">
        <v>6591363.4500000002</v>
      </c>
      <c r="E17" s="11"/>
      <c r="F17" s="21">
        <v>79900</v>
      </c>
      <c r="G17" s="22">
        <f>D17+F17</f>
        <v>6671263.4500000002</v>
      </c>
    </row>
    <row r="18" spans="1:7" ht="21" x14ac:dyDescent="0.35">
      <c r="A18" s="7" t="s">
        <v>17</v>
      </c>
      <c r="B18" s="8"/>
      <c r="C18" s="9"/>
      <c r="D18" s="11">
        <f>218720*7</f>
        <v>1531040</v>
      </c>
      <c r="E18" s="11"/>
      <c r="G18" s="22">
        <f t="shared" ref="G18:G26" si="0">D18+F18</f>
        <v>1531040</v>
      </c>
    </row>
    <row r="19" spans="1:7" ht="21" x14ac:dyDescent="0.35">
      <c r="A19" s="7" t="s">
        <v>18</v>
      </c>
      <c r="B19" s="8"/>
      <c r="C19" s="9"/>
      <c r="D19" s="18">
        <v>5468139</v>
      </c>
      <c r="E19" s="11"/>
      <c r="G19" s="22">
        <f t="shared" si="0"/>
        <v>5468139</v>
      </c>
    </row>
    <row r="20" spans="1:7" ht="21" x14ac:dyDescent="0.35">
      <c r="A20" s="7" t="s">
        <v>19</v>
      </c>
      <c r="B20" s="8"/>
      <c r="C20" s="9"/>
      <c r="D20" s="11">
        <f>6500+85851</f>
        <v>92351</v>
      </c>
      <c r="E20" s="11"/>
      <c r="G20" s="22">
        <f t="shared" si="0"/>
        <v>92351</v>
      </c>
    </row>
    <row r="21" spans="1:7" ht="21" x14ac:dyDescent="0.35">
      <c r="A21" s="7" t="s">
        <v>20</v>
      </c>
      <c r="B21" s="8"/>
      <c r="C21" s="9"/>
      <c r="D21" s="11">
        <v>1963517.38</v>
      </c>
      <c r="E21" s="11"/>
      <c r="F21" s="21">
        <v>82800</v>
      </c>
      <c r="G21" s="22">
        <f t="shared" si="0"/>
        <v>2046317.38</v>
      </c>
    </row>
    <row r="22" spans="1:7" ht="21" x14ac:dyDescent="0.35">
      <c r="A22" s="7" t="s">
        <v>21</v>
      </c>
      <c r="B22" s="8"/>
      <c r="C22" s="9"/>
      <c r="D22" s="11">
        <v>1624550.46</v>
      </c>
      <c r="E22" s="11"/>
      <c r="F22" s="21">
        <v>480</v>
      </c>
      <c r="G22" s="22">
        <f t="shared" si="0"/>
        <v>1625030.46</v>
      </c>
    </row>
    <row r="23" spans="1:7" ht="21" x14ac:dyDescent="0.35">
      <c r="A23" s="7" t="s">
        <v>22</v>
      </c>
      <c r="B23" s="8"/>
      <c r="C23" s="9"/>
      <c r="D23" s="11">
        <f>65507.55+338854.54</f>
        <v>404362.08999999997</v>
      </c>
      <c r="E23" s="11"/>
      <c r="G23" s="22">
        <f t="shared" si="0"/>
        <v>404362.08999999997</v>
      </c>
    </row>
    <row r="24" spans="1:7" ht="21" x14ac:dyDescent="0.35">
      <c r="A24" s="7" t="s">
        <v>23</v>
      </c>
      <c r="B24" s="8"/>
      <c r="C24" s="9"/>
      <c r="D24" s="11">
        <v>251000</v>
      </c>
      <c r="E24" s="11"/>
      <c r="G24" s="22">
        <f t="shared" si="0"/>
        <v>251000</v>
      </c>
    </row>
    <row r="25" spans="1:7" ht="21" x14ac:dyDescent="0.35">
      <c r="A25" s="7" t="s">
        <v>24</v>
      </c>
      <c r="B25" s="8"/>
      <c r="C25" s="9"/>
      <c r="D25" s="11">
        <f>445000+2660700</f>
        <v>3105700</v>
      </c>
      <c r="E25" s="11"/>
      <c r="G25" s="22">
        <f t="shared" si="0"/>
        <v>3105700</v>
      </c>
    </row>
    <row r="26" spans="1:7" ht="21" x14ac:dyDescent="0.35">
      <c r="A26" s="7" t="s">
        <v>25</v>
      </c>
      <c r="B26" s="8"/>
      <c r="C26" s="9"/>
      <c r="D26" s="11">
        <v>1611000</v>
      </c>
      <c r="E26" s="11"/>
      <c r="F26" s="21">
        <v>10000</v>
      </c>
      <c r="G26" s="22">
        <f t="shared" si="0"/>
        <v>1621000</v>
      </c>
    </row>
    <row r="27" spans="1:7" ht="21" x14ac:dyDescent="0.35">
      <c r="A27" s="7" t="s">
        <v>26</v>
      </c>
      <c r="B27" s="8"/>
      <c r="C27" s="9"/>
      <c r="D27" s="11">
        <v>0</v>
      </c>
      <c r="E27" s="11"/>
    </row>
    <row r="28" spans="1:7" ht="21" x14ac:dyDescent="0.35">
      <c r="A28" s="7" t="s">
        <v>27</v>
      </c>
      <c r="B28" s="8" t="s">
        <v>28</v>
      </c>
      <c r="C28" s="9"/>
      <c r="D28" s="11"/>
      <c r="E28" s="12">
        <f>28712707.71-2039.62</f>
        <v>28710668.09</v>
      </c>
    </row>
    <row r="29" spans="1:7" ht="21" x14ac:dyDescent="0.35">
      <c r="A29" s="7" t="s">
        <v>29</v>
      </c>
      <c r="B29" s="8" t="s">
        <v>30</v>
      </c>
      <c r="C29" s="9"/>
      <c r="D29" s="11"/>
      <c r="E29" s="12">
        <v>301391.09000000003</v>
      </c>
    </row>
    <row r="30" spans="1:7" ht="21" x14ac:dyDescent="0.35">
      <c r="A30" s="7" t="s">
        <v>31</v>
      </c>
      <c r="B30" s="8"/>
      <c r="C30" s="9"/>
      <c r="D30" s="11"/>
      <c r="E30" s="11">
        <v>409289.08</v>
      </c>
    </row>
    <row r="31" spans="1:7" ht="21" x14ac:dyDescent="0.35">
      <c r="A31" s="7" t="s">
        <v>38</v>
      </c>
      <c r="B31" s="8"/>
      <c r="C31" s="9"/>
      <c r="D31" s="11"/>
      <c r="E31" s="11">
        <v>2982</v>
      </c>
    </row>
    <row r="32" spans="1:7" ht="21" x14ac:dyDescent="0.35">
      <c r="A32" s="7" t="s">
        <v>32</v>
      </c>
      <c r="B32" s="8"/>
      <c r="C32" s="9"/>
      <c r="D32" s="11"/>
      <c r="E32" s="11">
        <f>8584915.07</f>
        <v>8584915.0700000003</v>
      </c>
    </row>
    <row r="33" spans="1:8" ht="21" x14ac:dyDescent="0.35">
      <c r="A33" s="7" t="s">
        <v>33</v>
      </c>
      <c r="B33" s="8"/>
      <c r="C33" s="9"/>
      <c r="D33" s="11"/>
      <c r="E33" s="14">
        <f>8054802.33-434000</f>
        <v>7620802.3300000001</v>
      </c>
    </row>
    <row r="34" spans="1:8" ht="21.75" thickBot="1" x14ac:dyDescent="0.4">
      <c r="A34" s="24" t="s">
        <v>34</v>
      </c>
      <c r="B34" s="25"/>
      <c r="C34" s="26"/>
      <c r="D34" s="15">
        <f>SUM(D5:D33)</f>
        <v>45630047.660000011</v>
      </c>
      <c r="E34" s="15">
        <f>SUM(E5:E33)</f>
        <v>45630047.659999996</v>
      </c>
      <c r="H34" s="19"/>
    </row>
    <row r="35" spans="1:8" ht="21.75" thickTop="1" x14ac:dyDescent="0.35">
      <c r="A35" s="16"/>
      <c r="B35" s="16"/>
      <c r="C35" s="16"/>
      <c r="D35" s="17"/>
      <c r="E35" s="17"/>
    </row>
    <row r="36" spans="1:8" x14ac:dyDescent="0.8">
      <c r="E36" s="20">
        <f>D34-E34</f>
        <v>0</v>
      </c>
    </row>
  </sheetData>
  <mergeCells count="4">
    <mergeCell ref="A1:E1"/>
    <mergeCell ref="A2:E2"/>
    <mergeCell ref="A3:E3"/>
    <mergeCell ref="A34:C34"/>
  </mergeCells>
  <pageMargins left="0.36" right="0.16" top="0.75" bottom="0.75" header="0.3" footer="0.3"/>
  <pageSetup paperSize="9" scale="9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J7" sqref="J7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</cols>
  <sheetData>
    <row r="1" spans="1:5" ht="21" x14ac:dyDescent="0.2">
      <c r="A1" s="23" t="s">
        <v>0</v>
      </c>
      <c r="B1" s="23"/>
      <c r="C1" s="23"/>
      <c r="D1" s="23"/>
      <c r="E1" s="23"/>
    </row>
    <row r="2" spans="1:5" ht="21" x14ac:dyDescent="0.2">
      <c r="A2" s="23" t="s">
        <v>1</v>
      </c>
      <c r="B2" s="23"/>
      <c r="C2" s="23"/>
      <c r="D2" s="23"/>
      <c r="E2" s="23"/>
    </row>
    <row r="3" spans="1:5" ht="21" x14ac:dyDescent="0.2">
      <c r="A3" s="23" t="s">
        <v>40</v>
      </c>
      <c r="B3" s="23"/>
      <c r="C3" s="23"/>
      <c r="D3" s="23"/>
      <c r="E3" s="23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2689570.71</v>
      </c>
      <c r="E6" s="11"/>
    </row>
    <row r="7" spans="1:5" ht="21" x14ac:dyDescent="0.35">
      <c r="A7" s="7" t="s">
        <v>36</v>
      </c>
      <c r="B7" s="8"/>
      <c r="C7" s="9"/>
      <c r="D7" s="11">
        <v>1164.21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7096056.4299999997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f>2282362.56-2039.62</f>
        <v>2280322.94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0</v>
      </c>
      <c r="E15" s="11"/>
    </row>
    <row r="16" spans="1:5" ht="21" x14ac:dyDescent="0.35">
      <c r="A16" s="7" t="s">
        <v>37</v>
      </c>
      <c r="B16" s="8"/>
      <c r="C16" s="9"/>
      <c r="D16" s="11">
        <v>142916</v>
      </c>
      <c r="E16" s="11"/>
    </row>
    <row r="17" spans="1:5" ht="21" x14ac:dyDescent="0.35">
      <c r="A17" s="7" t="s">
        <v>16</v>
      </c>
      <c r="B17" s="8"/>
      <c r="C17" s="9"/>
      <c r="D17" s="11">
        <v>7493300.4500000002</v>
      </c>
      <c r="E17" s="11"/>
    </row>
    <row r="18" spans="1:5" ht="21" x14ac:dyDescent="0.35">
      <c r="A18" s="7" t="s">
        <v>17</v>
      </c>
      <c r="B18" s="8"/>
      <c r="C18" s="9"/>
      <c r="D18" s="11">
        <f>218720*8</f>
        <v>1749760</v>
      </c>
      <c r="E18" s="11"/>
    </row>
    <row r="19" spans="1:5" ht="21" x14ac:dyDescent="0.35">
      <c r="A19" s="7" t="s">
        <v>18</v>
      </c>
      <c r="B19" s="8"/>
      <c r="C19" s="9"/>
      <c r="D19" s="18">
        <v>6277354</v>
      </c>
      <c r="E19" s="11"/>
    </row>
    <row r="20" spans="1:5" ht="21" x14ac:dyDescent="0.35">
      <c r="A20" s="7" t="s">
        <v>19</v>
      </c>
      <c r="B20" s="8"/>
      <c r="C20" s="9"/>
      <c r="D20" s="11">
        <v>110594</v>
      </c>
      <c r="E20" s="11"/>
    </row>
    <row r="21" spans="1:5" ht="21" x14ac:dyDescent="0.35">
      <c r="A21" s="7" t="s">
        <v>20</v>
      </c>
      <c r="B21" s="8"/>
      <c r="C21" s="9"/>
      <c r="D21" s="11">
        <v>2429742.38</v>
      </c>
      <c r="E21" s="11"/>
    </row>
    <row r="22" spans="1:5" ht="21" x14ac:dyDescent="0.35">
      <c r="A22" s="7" t="s">
        <v>21</v>
      </c>
      <c r="B22" s="8"/>
      <c r="C22" s="9"/>
      <c r="D22" s="11">
        <f>164217+1624550.46</f>
        <v>1788767.46</v>
      </c>
      <c r="E22" s="11"/>
    </row>
    <row r="23" spans="1:5" ht="21" x14ac:dyDescent="0.35">
      <c r="A23" s="7" t="s">
        <v>22</v>
      </c>
      <c r="B23" s="8"/>
      <c r="C23" s="9"/>
      <c r="D23" s="11">
        <f>65507.55+338854.54+68306.42</f>
        <v>472668.50999999995</v>
      </c>
      <c r="E23" s="11"/>
    </row>
    <row r="24" spans="1:5" ht="21" x14ac:dyDescent="0.35">
      <c r="A24" s="7" t="s">
        <v>23</v>
      </c>
      <c r="B24" s="8"/>
      <c r="C24" s="9"/>
      <c r="D24" s="11">
        <f>53500+251000</f>
        <v>304500</v>
      </c>
      <c r="E24" s="11"/>
    </row>
    <row r="25" spans="1:5" ht="21" x14ac:dyDescent="0.35">
      <c r="A25" s="7" t="s">
        <v>24</v>
      </c>
      <c r="B25" s="8"/>
      <c r="C25" s="9"/>
      <c r="D25" s="11">
        <f>445000+2660700+129000</f>
        <v>3234700</v>
      </c>
      <c r="E25" s="11"/>
    </row>
    <row r="26" spans="1:5" ht="21" x14ac:dyDescent="0.35">
      <c r="A26" s="7" t="s">
        <v>25</v>
      </c>
      <c r="B26" s="8"/>
      <c r="C26" s="9"/>
      <c r="D26" s="11">
        <f>2321000</f>
        <v>2321000</v>
      </c>
      <c r="E26" s="11"/>
    </row>
    <row r="27" spans="1:5" ht="21" x14ac:dyDescent="0.35">
      <c r="A27" s="7" t="s">
        <v>26</v>
      </c>
      <c r="B27" s="8"/>
      <c r="C27" s="9"/>
      <c r="D27" s="11">
        <v>0</v>
      </c>
      <c r="E27" s="11"/>
    </row>
    <row r="28" spans="1:5" ht="21" x14ac:dyDescent="0.35">
      <c r="A28" s="7" t="s">
        <v>27</v>
      </c>
      <c r="B28" s="8" t="s">
        <v>28</v>
      </c>
      <c r="C28" s="9"/>
      <c r="D28" s="11"/>
      <c r="E28" s="12">
        <v>31354043.59</v>
      </c>
    </row>
    <row r="29" spans="1:5" ht="21" x14ac:dyDescent="0.35">
      <c r="A29" s="7" t="s">
        <v>29</v>
      </c>
      <c r="B29" s="8" t="s">
        <v>30</v>
      </c>
      <c r="C29" s="9"/>
      <c r="D29" s="11"/>
      <c r="E29" s="12">
        <v>306012.61</v>
      </c>
    </row>
    <row r="30" spans="1:5" ht="21" x14ac:dyDescent="0.35">
      <c r="A30" s="7" t="s">
        <v>31</v>
      </c>
      <c r="B30" s="8"/>
      <c r="C30" s="9"/>
      <c r="D30" s="11"/>
      <c r="E30" s="11">
        <v>409289.08</v>
      </c>
    </row>
    <row r="31" spans="1:5" ht="21" x14ac:dyDescent="0.35">
      <c r="A31" s="7" t="s">
        <v>38</v>
      </c>
      <c r="B31" s="8"/>
      <c r="C31" s="9"/>
      <c r="D31" s="11"/>
      <c r="E31" s="11">
        <v>2982</v>
      </c>
    </row>
    <row r="32" spans="1:5" ht="21" x14ac:dyDescent="0.35">
      <c r="A32" s="7" t="s">
        <v>32</v>
      </c>
      <c r="B32" s="8"/>
      <c r="C32" s="9"/>
      <c r="D32" s="11"/>
      <c r="E32" s="11">
        <f>8584915.07</f>
        <v>8584915.0700000003</v>
      </c>
    </row>
    <row r="33" spans="1:5" ht="21" x14ac:dyDescent="0.35">
      <c r="A33" s="7" t="s">
        <v>33</v>
      </c>
      <c r="B33" s="8"/>
      <c r="C33" s="9"/>
      <c r="D33" s="11"/>
      <c r="E33" s="14">
        <v>6630802.3300000001</v>
      </c>
    </row>
    <row r="34" spans="1:5" ht="21.75" thickBot="1" x14ac:dyDescent="0.4">
      <c r="A34" s="24" t="s">
        <v>34</v>
      </c>
      <c r="B34" s="25"/>
      <c r="C34" s="26"/>
      <c r="D34" s="15">
        <f t="shared" ref="D34:E34" si="0">SUM(D5:D33)</f>
        <v>47288044.68</v>
      </c>
      <c r="E34" s="15">
        <f t="shared" si="0"/>
        <v>47288044.679999992</v>
      </c>
    </row>
    <row r="35" spans="1:5" ht="21.75" thickTop="1" x14ac:dyDescent="0.35">
      <c r="A35" s="16"/>
      <c r="B35" s="16"/>
      <c r="C35" s="16"/>
      <c r="D35" s="17"/>
      <c r="E35" s="17">
        <f>D34-E34</f>
        <v>0</v>
      </c>
    </row>
    <row r="36" spans="1:5" x14ac:dyDescent="0.8">
      <c r="E36" s="20"/>
    </row>
  </sheetData>
  <mergeCells count="4">
    <mergeCell ref="A1:E1"/>
    <mergeCell ref="A2:E2"/>
    <mergeCell ref="A3:E3"/>
    <mergeCell ref="A34:C34"/>
  </mergeCells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มี.ค</vt:lpstr>
      <vt:lpstr>เม.ย.</vt:lpstr>
      <vt:lpstr>พ.ค.</vt:lpstr>
      <vt:lpstr>มี.ค!Print_Titles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Ja-ho</dc:creator>
  <cp:lastModifiedBy>KKD Windows7 V.11_x64</cp:lastModifiedBy>
  <cp:lastPrinted>2017-05-31T08:33:07Z</cp:lastPrinted>
  <dcterms:created xsi:type="dcterms:W3CDTF">2015-11-02T08:41:33Z</dcterms:created>
  <dcterms:modified xsi:type="dcterms:W3CDTF">2017-07-04T04:44:49Z</dcterms:modified>
</cp:coreProperties>
</file>